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pconners/Library/CloudStorage/GoogleDrive-pconners@gustavus.edu/Shared drives/Kendall Center Pam/RSC Grant Applications/"/>
    </mc:Choice>
  </mc:AlternateContent>
  <xr:revisionPtr revIDLastSave="0" documentId="13_ncr:1_{41148273-1BC4-A745-BB82-6977DBEB73DD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I9alEoC55YiWOjWA5MO4+sP18eQ=="/>
    </ext>
  </extLst>
</workbook>
</file>

<file path=xl/calcChain.xml><?xml version="1.0" encoding="utf-8"?>
<calcChain xmlns="http://schemas.openxmlformats.org/spreadsheetml/2006/main">
  <c r="C34" i="1" l="1"/>
  <c r="B35" i="1" s="1"/>
  <c r="D27" i="1"/>
  <c r="D26" i="1"/>
  <c r="D25" i="1"/>
  <c r="C28" i="1" s="1"/>
  <c r="C22" i="1"/>
  <c r="C16" i="1"/>
  <c r="C10" i="1"/>
  <c r="B29" i="1" l="1"/>
  <c r="B30" i="1" l="1"/>
  <c r="B36" i="1" s="1"/>
</calcChain>
</file>

<file path=xl/sharedStrings.xml><?xml version="1.0" encoding="utf-8"?>
<sst xmlns="http://schemas.openxmlformats.org/spreadsheetml/2006/main" count="26" uniqueCount="21">
  <si>
    <t>Item Description</t>
  </si>
  <si>
    <t>Amount</t>
  </si>
  <si>
    <t>Subtotal</t>
  </si>
  <si>
    <r>
      <rPr>
        <b/>
        <sz val="12"/>
        <color rgb="FF000000"/>
        <rFont val="Calibri"/>
        <family val="2"/>
      </rPr>
      <t>Materials: (</t>
    </r>
    <r>
      <rPr>
        <sz val="12"/>
        <color rgb="FF000000"/>
        <rFont val="Calibri"/>
        <family val="2"/>
      </rPr>
      <t xml:space="preserve">e.g. books, printing, software, lab supplies) </t>
    </r>
  </si>
  <si>
    <t xml:space="preserve"> </t>
  </si>
  <si>
    <t xml:space="preserve">Airfare </t>
  </si>
  <si>
    <r>
      <rPr>
        <sz val="11"/>
        <color rgb="FF000000"/>
        <rFont val="Helvetica Neue"/>
        <family val="2"/>
      </rPr>
      <t>Mileage (please enter</t>
    </r>
    <r>
      <rPr>
        <b/>
        <sz val="11"/>
        <color rgb="FF000000"/>
        <rFont val="Helvetica Neue"/>
        <family val="2"/>
      </rPr>
      <t xml:space="preserve"> # of miles</t>
    </r>
    <r>
      <rPr>
        <sz val="11"/>
        <color rgb="FF000000"/>
        <rFont val="Helvetica Neue"/>
        <family val="2"/>
      </rPr>
      <t>; this will be auto-multiplied by the College's mileage rate and will autofill the Amount box)</t>
    </r>
  </si>
  <si>
    <r>
      <rPr>
        <sz val="11"/>
        <color rgb="FF000000"/>
        <rFont val="Helvetica Neue"/>
        <family val="2"/>
      </rPr>
      <t xml:space="preserve">Lodging (please enter the </t>
    </r>
    <r>
      <rPr>
        <b/>
        <sz val="11"/>
        <color rgb="FF000000"/>
        <rFont val="Helvetica Neue"/>
        <family val="2"/>
      </rPr>
      <t>number of nights</t>
    </r>
    <r>
      <rPr>
        <sz val="11"/>
        <color rgb="FF000000"/>
        <rFont val="Helvetica Neue"/>
        <family val="2"/>
      </rPr>
      <t xml:space="preserve"> and expected </t>
    </r>
    <r>
      <rPr>
        <b/>
        <sz val="11"/>
        <color rgb="FF000000"/>
        <rFont val="Helvetica Neue"/>
        <family val="2"/>
      </rPr>
      <t>cost per night</t>
    </r>
    <r>
      <rPr>
        <sz val="11"/>
        <color rgb="FF000000"/>
        <rFont val="Helvetica Neue"/>
        <family val="2"/>
      </rPr>
      <t>; amount will auto-calculate)</t>
    </r>
  </si>
  <si>
    <r>
      <rPr>
        <sz val="11"/>
        <color rgb="FF000000"/>
        <rFont val="Helvetica Neue"/>
        <family val="2"/>
      </rPr>
      <t xml:space="preserve">Meals (please enter the </t>
    </r>
    <r>
      <rPr>
        <b/>
        <sz val="11"/>
        <color rgb="FF000000"/>
        <rFont val="Helvetica Neue"/>
        <family val="2"/>
      </rPr>
      <t>number of days</t>
    </r>
    <r>
      <rPr>
        <sz val="11"/>
        <color rgb="FF000000"/>
        <rFont val="Helvetica Neue"/>
        <family val="2"/>
      </rPr>
      <t xml:space="preserve"> and expected </t>
    </r>
    <r>
      <rPr>
        <b/>
        <sz val="11"/>
        <color rgb="FF000000"/>
        <rFont val="Helvetica Neue"/>
        <family val="2"/>
      </rPr>
      <t>cost per day</t>
    </r>
    <r>
      <rPr>
        <sz val="11"/>
        <color rgb="FF000000"/>
        <rFont val="Helvetica Neue"/>
        <family val="2"/>
      </rPr>
      <t>; amount will auto-calculate)</t>
    </r>
  </si>
  <si>
    <r>
      <rPr>
        <b/>
        <sz val="12"/>
        <color rgb="FF000000"/>
        <rFont val="Calibri"/>
        <family val="2"/>
      </rPr>
      <t xml:space="preserve">Equipment </t>
    </r>
    <r>
      <rPr>
        <sz val="12"/>
        <color rgb="FF000000"/>
        <rFont val="Calibri"/>
        <family val="2"/>
      </rPr>
      <t>(e.g. circuits, rentals, digital recorder) NOTE: computer hardware not permitted</t>
    </r>
  </si>
  <si>
    <t>Only edit boxes highlighted in yellow</t>
  </si>
  <si>
    <r>
      <rPr>
        <b/>
        <sz val="12"/>
        <color rgb="FF000000"/>
        <rFont val="Calibri"/>
        <family val="2"/>
      </rPr>
      <t xml:space="preserve">Personnel </t>
    </r>
    <r>
      <rPr>
        <sz val="12"/>
        <color rgb="FF000000"/>
        <rFont val="Calibri"/>
        <family val="2"/>
      </rPr>
      <t>(e.g. transcriptionist, student assistant, indexer) NOTE: Gustavus students will be paid $15.44 per hour in summer 2024</t>
    </r>
  </si>
  <si>
    <t>Research, Scholarship, &amp; Creativity Grant Budget</t>
  </si>
  <si>
    <r>
      <rPr>
        <b/>
        <sz val="11"/>
        <color rgb="FF000000"/>
        <rFont val="Helvetica Neue"/>
        <family val="2"/>
      </rPr>
      <t>Stipend</t>
    </r>
    <r>
      <rPr>
        <sz val="11"/>
        <color rgb="FF000000"/>
        <rFont val="Helvetica Neue"/>
        <family val="2"/>
      </rPr>
      <t>: Amount of stipend to be paid. Maximum amount = $600</t>
    </r>
  </si>
  <si>
    <r>
      <t>Stipend Subtotal</t>
    </r>
    <r>
      <rPr>
        <sz val="11"/>
        <color rgb="FF000000"/>
        <rFont val="Helvetica Neue"/>
        <family val="2"/>
      </rPr>
      <t xml:space="preserve"> (auto-calculated; will not exceed $600)</t>
    </r>
  </si>
  <si>
    <r>
      <rPr>
        <b/>
        <sz val="11"/>
        <color rgb="FF000000"/>
        <rFont val="Helvetica Neue"/>
        <family val="2"/>
      </rPr>
      <t>Note:</t>
    </r>
    <r>
      <rPr>
        <sz val="11"/>
        <color rgb="FF000000"/>
        <rFont val="Helvetica Neue"/>
        <family val="2"/>
      </rPr>
      <t xml:space="preserve"> The RSC grant will fund up to 1,500 towards Project Costs. If your project costs will exceed this amount, you may opt to apply a portion (or all) of your stipend to cover these additional costs. </t>
    </r>
  </si>
  <si>
    <r>
      <t xml:space="preserve">Project Cost Sum </t>
    </r>
    <r>
      <rPr>
        <sz val="11"/>
        <color rgb="FF000000"/>
        <rFont val="Helvetica Neue"/>
        <family val="2"/>
      </rPr>
      <t>(auto-calculated)</t>
    </r>
  </si>
  <si>
    <r>
      <t>Project Cost Subtotal</t>
    </r>
    <r>
      <rPr>
        <sz val="11"/>
        <color rgb="FF000000"/>
        <rFont val="Helvetica Neue"/>
        <family val="2"/>
      </rPr>
      <t xml:space="preserve"> (auto-calculated; will not exceed $1500)</t>
    </r>
  </si>
  <si>
    <r>
      <t xml:space="preserve">Total Grant Request </t>
    </r>
    <r>
      <rPr>
        <sz val="12"/>
        <color rgb="FF000000"/>
        <rFont val="Helvetica Neue"/>
        <family val="2"/>
      </rPr>
      <t>(Project Cost + Stipend; will not exceed $2100)</t>
    </r>
  </si>
  <si>
    <r>
      <t xml:space="preserve">Amount of your stipend you would like to apply toward project costs. </t>
    </r>
    <r>
      <rPr>
        <sz val="11"/>
        <color rgb="FF000000"/>
        <rFont val="Helvetica Neue"/>
        <family val="2"/>
      </rPr>
      <t>Please enter a value between 0 and $600</t>
    </r>
  </si>
  <si>
    <r>
      <t xml:space="preserve">Travel </t>
    </r>
    <r>
      <rPr>
        <sz val="11"/>
        <color rgb="FF000000"/>
        <rFont val="Helvetica Neue"/>
        <family val="2"/>
      </rPr>
      <t xml:space="preserve">(may not include conference travel; see allowable expenses listed at https://gustavus.edu/finance/travel.php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</si>
</sst>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rgb="FF000000"/>
      <name val="Calibri"/>
      <scheme val="minor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etica Neue"/>
      <family val="2"/>
    </font>
    <font>
      <b/>
      <sz val="11"/>
      <color rgb="FF000000"/>
      <name val="Helvetica Neue"/>
      <family val="2"/>
    </font>
    <font>
      <sz val="12"/>
      <color theme="1"/>
      <name val="Calibri"/>
      <family val="2"/>
    </font>
    <font>
      <sz val="11"/>
      <color theme="1"/>
      <name val="Helvetica Neue"/>
      <family val="2"/>
    </font>
    <font>
      <b/>
      <sz val="14"/>
      <color rgb="FF000000"/>
      <name val="Helvetica Neue"/>
      <family val="2"/>
    </font>
    <font>
      <sz val="12"/>
      <color rgb="FFFF0000"/>
      <name val="Calibri"/>
      <family val="2"/>
    </font>
    <font>
      <b/>
      <sz val="14"/>
      <name val="Calibri"/>
      <family val="2"/>
    </font>
    <font>
      <b/>
      <sz val="12"/>
      <color rgb="FF000000"/>
      <name val="Helvetica Neue"/>
      <family val="2"/>
    </font>
    <font>
      <sz val="12"/>
      <color rgb="FF000000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D9E1F2"/>
        <bgColor rgb="FFD9E1F2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3" borderId="14" xfId="0" applyFont="1" applyFill="1" applyBorder="1" applyAlignment="1">
      <alignment vertical="center"/>
    </xf>
    <xf numFmtId="44" fontId="3" fillId="3" borderId="1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44" fontId="5" fillId="3" borderId="1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4" fontId="5" fillId="0" borderId="19" xfId="0" applyNumberFormat="1" applyFont="1" applyBorder="1" applyAlignment="1">
      <alignment vertical="center" wrapText="1"/>
    </xf>
    <xf numFmtId="44" fontId="5" fillId="0" borderId="19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44" fontId="5" fillId="0" borderId="23" xfId="0" applyNumberFormat="1" applyFont="1" applyBorder="1" applyAlignment="1">
      <alignment vertical="center"/>
    </xf>
    <xf numFmtId="0" fontId="6" fillId="4" borderId="14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6" fillId="5" borderId="28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vertical="center"/>
    </xf>
    <xf numFmtId="0" fontId="3" fillId="7" borderId="10" xfId="0" applyFont="1" applyFill="1" applyBorder="1" applyAlignment="1" applyProtection="1">
      <alignment vertical="center"/>
      <protection locked="0"/>
    </xf>
    <xf numFmtId="0" fontId="5" fillId="7" borderId="20" xfId="0" applyFont="1" applyFill="1" applyBorder="1" applyAlignment="1" applyProtection="1">
      <alignment vertical="center"/>
      <protection locked="0"/>
    </xf>
    <xf numFmtId="44" fontId="5" fillId="7" borderId="20" xfId="0" applyNumberFormat="1" applyFont="1" applyFill="1" applyBorder="1" applyAlignment="1" applyProtection="1">
      <alignment vertical="center"/>
      <protection locked="0"/>
    </xf>
    <xf numFmtId="0" fontId="5" fillId="7" borderId="22" xfId="0" applyFont="1" applyFill="1" applyBorder="1" applyAlignment="1" applyProtection="1">
      <alignment vertical="center"/>
      <protection locked="0"/>
    </xf>
    <xf numFmtId="44" fontId="5" fillId="7" borderId="22" xfId="0" applyNumberFormat="1" applyFont="1" applyFill="1" applyBorder="1" applyAlignment="1" applyProtection="1">
      <alignment vertical="center"/>
      <protection locked="0"/>
    </xf>
    <xf numFmtId="0" fontId="5" fillId="0" borderId="32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12" fillId="6" borderId="14" xfId="0" applyFont="1" applyFill="1" applyBorder="1" applyAlignment="1">
      <alignment vertical="center" wrapText="1"/>
    </xf>
    <xf numFmtId="44" fontId="5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44" fontId="8" fillId="7" borderId="11" xfId="0" applyNumberFormat="1" applyFont="1" applyFill="1" applyBorder="1" applyAlignment="1" applyProtection="1">
      <alignment vertical="center"/>
      <protection locked="0"/>
    </xf>
    <xf numFmtId="0" fontId="2" fillId="7" borderId="12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44" fontId="5" fillId="5" borderId="30" xfId="0" applyNumberFormat="1" applyFont="1" applyFill="1" applyBorder="1" applyAlignment="1">
      <alignment vertical="center"/>
    </xf>
    <xf numFmtId="0" fontId="2" fillId="0" borderId="31" xfId="0" applyFont="1" applyBorder="1"/>
    <xf numFmtId="44" fontId="9" fillId="6" borderId="16" xfId="0" applyNumberFormat="1" applyFont="1" applyFill="1" applyBorder="1" applyAlignment="1">
      <alignment horizontal="left" vertical="center"/>
    </xf>
    <xf numFmtId="0" fontId="11" fillId="0" borderId="24" xfId="0" applyFont="1" applyBorder="1"/>
    <xf numFmtId="0" fontId="11" fillId="0" borderId="17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44" fontId="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right" vertical="center" wrapText="1"/>
      <protection locked="0"/>
    </xf>
    <xf numFmtId="0" fontId="2" fillId="7" borderId="18" xfId="0" applyFont="1" applyFill="1" applyBorder="1" applyProtection="1">
      <protection locked="0"/>
    </xf>
    <xf numFmtId="44" fontId="5" fillId="0" borderId="7" xfId="0" applyNumberFormat="1" applyFont="1" applyBorder="1" applyAlignment="1">
      <alignment horizontal="right" vertical="center"/>
    </xf>
    <xf numFmtId="44" fontId="5" fillId="4" borderId="16" xfId="0" applyNumberFormat="1" applyFont="1" applyFill="1" applyBorder="1" applyAlignment="1">
      <alignment horizontal="right" vertical="center"/>
    </xf>
    <xf numFmtId="0" fontId="2" fillId="0" borderId="24" xfId="0" applyFont="1" applyBorder="1"/>
    <xf numFmtId="0" fontId="5" fillId="0" borderId="25" xfId="0" applyFont="1" applyBorder="1" applyAlignment="1">
      <alignment vertical="center" wrapText="1"/>
    </xf>
    <xf numFmtId="0" fontId="2" fillId="0" borderId="26" xfId="0" applyFont="1" applyBorder="1"/>
    <xf numFmtId="0" fontId="2" fillId="0" borderId="27" xfId="0" applyFont="1" applyBorder="1"/>
    <xf numFmtId="0" fontId="3" fillId="2" borderId="7" xfId="0" applyFont="1" applyFill="1" applyBorder="1" applyAlignment="1">
      <alignment horizontal="center" vertical="center" wrapText="1"/>
    </xf>
    <xf numFmtId="44" fontId="3" fillId="7" borderId="11" xfId="0" applyNumberFormat="1" applyFont="1" applyFill="1" applyBorder="1" applyAlignment="1" applyProtection="1">
      <alignment horizontal="right" vertical="center"/>
      <protection locked="0"/>
    </xf>
    <xf numFmtId="44" fontId="3" fillId="3" borderId="1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4" fontId="4" fillId="0" borderId="0" xfId="0" applyNumberFormat="1" applyFont="1" applyAlignment="1">
      <alignment horizontal="center" vertical="center"/>
    </xf>
    <xf numFmtId="0" fontId="0" fillId="0" borderId="0" xfId="0"/>
    <xf numFmtId="0" fontId="2" fillId="0" borderId="5" xfId="0" applyFont="1" applyBorder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14" workbookViewId="0">
      <selection activeCell="B24" sqref="B24:D24"/>
    </sheetView>
  </sheetViews>
  <sheetFormatPr baseColWidth="10" defaultColWidth="11.1640625" defaultRowHeight="15" customHeight="1" x14ac:dyDescent="0.2"/>
  <cols>
    <col min="1" max="1" width="64.83203125" customWidth="1"/>
    <col min="2" max="2" width="10" customWidth="1"/>
    <col min="3" max="3" width="10.33203125" customWidth="1"/>
    <col min="4" max="4" width="9.5" customWidth="1"/>
    <col min="5" max="6" width="10.83203125" customWidth="1"/>
    <col min="7" max="26" width="10.5" customWidth="1"/>
  </cols>
  <sheetData>
    <row r="1" spans="1:26" ht="15.75" customHeight="1" x14ac:dyDescent="0.2">
      <c r="A1" s="58" t="s">
        <v>12</v>
      </c>
      <c r="B1" s="59"/>
      <c r="C1" s="59"/>
      <c r="D1" s="60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64" t="s">
        <v>10</v>
      </c>
      <c r="B2" s="64"/>
      <c r="C2" s="64"/>
      <c r="D2" s="65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3" t="s">
        <v>0</v>
      </c>
      <c r="B3" s="61" t="s">
        <v>1</v>
      </c>
      <c r="C3" s="62"/>
      <c r="D3" s="63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.75" customHeight="1" x14ac:dyDescent="0.2">
      <c r="A4" s="4" t="s">
        <v>9</v>
      </c>
      <c r="B4" s="55"/>
      <c r="C4" s="44"/>
      <c r="D4" s="4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25"/>
      <c r="B5" s="56"/>
      <c r="C5" s="36"/>
      <c r="D5" s="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5"/>
      <c r="B6" s="56"/>
      <c r="C6" s="36"/>
      <c r="D6" s="37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5"/>
      <c r="B7" s="56"/>
      <c r="C7" s="36"/>
      <c r="D7" s="37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5"/>
      <c r="B8" s="56"/>
      <c r="C8" s="36"/>
      <c r="D8" s="37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5"/>
      <c r="B9" s="56"/>
      <c r="C9" s="36"/>
      <c r="D9" s="37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2">
      <c r="A10" s="7"/>
      <c r="B10" s="8" t="s">
        <v>2</v>
      </c>
      <c r="C10" s="57">
        <f>SUM(B5:D9)</f>
        <v>0</v>
      </c>
      <c r="D10" s="34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customHeight="1" x14ac:dyDescent="0.2">
      <c r="A11" s="9" t="s">
        <v>3</v>
      </c>
      <c r="B11" s="55"/>
      <c r="C11" s="44"/>
      <c r="D11" s="45"/>
      <c r="E11" s="1"/>
      <c r="F11" s="2" t="s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5"/>
      <c r="B12" s="56"/>
      <c r="C12" s="36"/>
      <c r="D12" s="37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5"/>
      <c r="B13" s="56"/>
      <c r="C13" s="36"/>
      <c r="D13" s="37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5"/>
      <c r="B14" s="56"/>
      <c r="C14" s="36"/>
      <c r="D14" s="37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5"/>
      <c r="B15" s="56"/>
      <c r="C15" s="36"/>
      <c r="D15" s="37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7"/>
      <c r="B16" s="8" t="s">
        <v>2</v>
      </c>
      <c r="C16" s="57">
        <f>SUM(B12:D15)</f>
        <v>0</v>
      </c>
      <c r="D16" s="34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3" customHeight="1" x14ac:dyDescent="0.2">
      <c r="A17" s="10" t="s">
        <v>11</v>
      </c>
      <c r="B17" s="55"/>
      <c r="C17" s="44"/>
      <c r="D17" s="45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5"/>
      <c r="B18" s="56"/>
      <c r="C18" s="36"/>
      <c r="D18" s="37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5"/>
      <c r="B19" s="56"/>
      <c r="C19" s="36"/>
      <c r="D19" s="37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5"/>
      <c r="B20" s="56"/>
      <c r="C20" s="36"/>
      <c r="D20" s="37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5"/>
      <c r="B21" s="56"/>
      <c r="C21" s="36"/>
      <c r="D21" s="37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1"/>
      <c r="B22" s="12" t="s">
        <v>2</v>
      </c>
      <c r="C22" s="33">
        <f>SUM(B18:D21)</f>
        <v>0</v>
      </c>
      <c r="D22" s="34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 x14ac:dyDescent="0.2">
      <c r="A23" s="13" t="s">
        <v>20</v>
      </c>
      <c r="B23" s="43"/>
      <c r="C23" s="44"/>
      <c r="D23" s="45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 x14ac:dyDescent="0.2">
      <c r="A24" s="14" t="s">
        <v>5</v>
      </c>
      <c r="B24" s="46"/>
      <c r="C24" s="36"/>
      <c r="D24" s="37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 x14ac:dyDescent="0.2">
      <c r="A25" s="15" t="s">
        <v>6</v>
      </c>
      <c r="B25" s="47"/>
      <c r="C25" s="48"/>
      <c r="D25" s="16">
        <f>B25*0.585</f>
        <v>0</v>
      </c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45.75" customHeight="1" x14ac:dyDescent="0.2">
      <c r="A26" s="15" t="s">
        <v>7</v>
      </c>
      <c r="B26" s="26"/>
      <c r="C26" s="27"/>
      <c r="D26" s="17">
        <f t="shared" ref="D26:D27" si="0">B26*C26</f>
        <v>0</v>
      </c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.75" customHeight="1" x14ac:dyDescent="0.2">
      <c r="A27" s="18" t="s">
        <v>8</v>
      </c>
      <c r="B27" s="28"/>
      <c r="C27" s="29"/>
      <c r="D27" s="19">
        <f t="shared" si="0"/>
        <v>0</v>
      </c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1"/>
      <c r="B28" s="12" t="s">
        <v>2</v>
      </c>
      <c r="C28" s="33">
        <f>SUM(B24,D25,D26,D27)</f>
        <v>0</v>
      </c>
      <c r="D28" s="34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 x14ac:dyDescent="0.2">
      <c r="A29" s="13" t="s">
        <v>16</v>
      </c>
      <c r="B29" s="49">
        <f>SUM(C28,C22,C16,C10)</f>
        <v>0</v>
      </c>
      <c r="C29" s="44"/>
      <c r="D29" s="45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x14ac:dyDescent="0.2">
      <c r="A30" s="20" t="s">
        <v>17</v>
      </c>
      <c r="B30" s="50">
        <f>IF(B29&lt;1500,B29,1500)</f>
        <v>0</v>
      </c>
      <c r="C30" s="51"/>
      <c r="D30" s="34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6.5" customHeight="1" x14ac:dyDescent="0.2">
      <c r="A31" s="52" t="s">
        <v>15</v>
      </c>
      <c r="B31" s="53"/>
      <c r="C31" s="53"/>
      <c r="D31" s="54"/>
      <c r="E31" s="21"/>
      <c r="F31" s="22"/>
      <c r="G31" s="22" t="s">
        <v>4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30" x14ac:dyDescent="0.2">
      <c r="A32" s="31" t="s">
        <v>19</v>
      </c>
      <c r="B32" s="35"/>
      <c r="C32" s="36"/>
      <c r="D32" s="37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1" customHeight="1" x14ac:dyDescent="0.2">
      <c r="A33" s="30" t="s">
        <v>13</v>
      </c>
      <c r="B33" s="35"/>
      <c r="C33" s="36"/>
      <c r="D33" s="37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" customHeight="1" x14ac:dyDescent="0.2">
      <c r="A34" s="23"/>
      <c r="B34" s="24" t="s">
        <v>2</v>
      </c>
      <c r="C34" s="38">
        <f>B32+B33</f>
        <v>0</v>
      </c>
      <c r="D34" s="39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" customHeight="1" thickBot="1" x14ac:dyDescent="0.25">
      <c r="A35" s="20" t="s">
        <v>14</v>
      </c>
      <c r="B35" s="50">
        <f>IF(C34&lt;600,C34,600)</f>
        <v>0</v>
      </c>
      <c r="C35" s="51"/>
      <c r="D35" s="34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3" customHeight="1" thickBot="1" x14ac:dyDescent="0.3">
      <c r="A36" s="32" t="s">
        <v>18</v>
      </c>
      <c r="B36" s="40">
        <f>SUM(B30+B35)</f>
        <v>0</v>
      </c>
      <c r="C36" s="41"/>
      <c r="D36" s="42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">
      <c r="A37" s="1"/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1"/>
      <c r="B47" s="1"/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1"/>
      <c r="B48" s="1"/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1"/>
      <c r="B49" s="1"/>
      <c r="C49" s="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1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1"/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1"/>
      <c r="B939" s="1"/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1"/>
      <c r="B940" s="1"/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1"/>
      <c r="B941" s="1"/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1"/>
      <c r="B942" s="1"/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1"/>
      <c r="B943" s="1"/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1"/>
      <c r="B944" s="1"/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1"/>
      <c r="B945" s="1"/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1"/>
      <c r="B946" s="1"/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1"/>
      <c r="B947" s="1"/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1"/>
      <c r="B948" s="1"/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1"/>
      <c r="B949" s="1"/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1"/>
      <c r="B950" s="1"/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1"/>
      <c r="B951" s="1"/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1"/>
      <c r="B952" s="1"/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1"/>
      <c r="B953" s="1"/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1"/>
      <c r="B954" s="1"/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1"/>
      <c r="B955" s="1"/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1"/>
      <c r="B956" s="1"/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1"/>
      <c r="B957" s="1"/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1"/>
      <c r="B958" s="1"/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1"/>
      <c r="B959" s="1"/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1"/>
      <c r="B960" s="1"/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1"/>
      <c r="B961" s="1"/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1"/>
      <c r="B962" s="1"/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1"/>
      <c r="B963" s="1"/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1"/>
      <c r="B964" s="1"/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1"/>
      <c r="B965" s="1"/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1"/>
      <c r="B966" s="1"/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1"/>
      <c r="B967" s="1"/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1"/>
      <c r="B968" s="1"/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1"/>
      <c r="B969" s="1"/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1"/>
      <c r="B970" s="1"/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1"/>
      <c r="B971" s="1"/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1"/>
      <c r="B972" s="1"/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1"/>
      <c r="B973" s="1"/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1"/>
      <c r="B974" s="1"/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1"/>
      <c r="B975" s="1"/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1"/>
      <c r="B976" s="1"/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1"/>
      <c r="B977" s="1"/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1"/>
      <c r="B978" s="1"/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1"/>
      <c r="B979" s="1"/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1"/>
      <c r="B980" s="1"/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1"/>
      <c r="B981" s="1"/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1"/>
      <c r="B982" s="1"/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1"/>
      <c r="B983" s="1"/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1"/>
      <c r="B984" s="1"/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1"/>
      <c r="B985" s="1"/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1"/>
      <c r="B986" s="1"/>
      <c r="C986" s="1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1"/>
      <c r="B987" s="1"/>
      <c r="C987" s="1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1"/>
      <c r="B988" s="1"/>
      <c r="C988" s="1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1"/>
      <c r="B989" s="1"/>
      <c r="C989" s="1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1"/>
      <c r="B990" s="1"/>
      <c r="C990" s="1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1"/>
      <c r="B991" s="1"/>
      <c r="C991" s="1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1"/>
      <c r="B992" s="1"/>
      <c r="C992" s="1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1"/>
      <c r="B993" s="1"/>
      <c r="C993" s="1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1"/>
      <c r="B994" s="1"/>
      <c r="C994" s="1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1"/>
      <c r="B995" s="1"/>
      <c r="C995" s="1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1"/>
      <c r="B996" s="1"/>
      <c r="C996" s="1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1"/>
      <c r="B997" s="1"/>
      <c r="C997" s="1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1"/>
      <c r="B998" s="1"/>
      <c r="C998" s="1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1"/>
      <c r="B999" s="1"/>
      <c r="C999" s="1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1"/>
      <c r="B1000" s="1"/>
      <c r="C1000" s="1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1"/>
      <c r="B1001" s="1"/>
      <c r="C1001" s="1"/>
      <c r="D1001" s="1"/>
      <c r="E1001" s="1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 customHeight="1" x14ac:dyDescent="0.2">
      <c r="A1002" s="1"/>
      <c r="B1002" s="1"/>
      <c r="C1002" s="1"/>
      <c r="D1002" s="1"/>
    </row>
  </sheetData>
  <sheetProtection sheet="1" selectLockedCells="1"/>
  <mergeCells count="34">
    <mergeCell ref="A1:D1"/>
    <mergeCell ref="B3:D3"/>
    <mergeCell ref="B4:D4"/>
    <mergeCell ref="B5:D5"/>
    <mergeCell ref="B6:D6"/>
    <mergeCell ref="A2:D2"/>
    <mergeCell ref="B7:D7"/>
    <mergeCell ref="B8:D8"/>
    <mergeCell ref="B9:D9"/>
    <mergeCell ref="C10:D10"/>
    <mergeCell ref="B11:D11"/>
    <mergeCell ref="B12:D12"/>
    <mergeCell ref="B13:D13"/>
    <mergeCell ref="B14:D14"/>
    <mergeCell ref="B15:D15"/>
    <mergeCell ref="C16:D16"/>
    <mergeCell ref="B17:D17"/>
    <mergeCell ref="B18:D18"/>
    <mergeCell ref="B19:D19"/>
    <mergeCell ref="B20:D20"/>
    <mergeCell ref="B21:D21"/>
    <mergeCell ref="C22:D22"/>
    <mergeCell ref="B32:D32"/>
    <mergeCell ref="B33:D33"/>
    <mergeCell ref="C34:D34"/>
    <mergeCell ref="B36:D36"/>
    <mergeCell ref="B23:D23"/>
    <mergeCell ref="B24:D24"/>
    <mergeCell ref="B25:C25"/>
    <mergeCell ref="C28:D28"/>
    <mergeCell ref="B29:D29"/>
    <mergeCell ref="B30:D30"/>
    <mergeCell ref="A31:D31"/>
    <mergeCell ref="B35:D3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Hulseberg</dc:creator>
  <cp:lastModifiedBy>Pamela Conners</cp:lastModifiedBy>
  <dcterms:created xsi:type="dcterms:W3CDTF">2019-11-22T15:24:56Z</dcterms:created>
  <dcterms:modified xsi:type="dcterms:W3CDTF">2024-01-03T18:29:30Z</dcterms:modified>
</cp:coreProperties>
</file>